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conino365-my.sharepoint.com/personal/swhite_coconino_az_gov/Documents/AZBO/AZBO Board/Budget/"/>
    </mc:Choice>
  </mc:AlternateContent>
  <xr:revisionPtr revIDLastSave="136" documentId="8_{C568A1D4-FB1A-43C1-A843-8BB2266580DB}" xr6:coauthVersionLast="47" xr6:coauthVersionMax="47" xr10:uidLastSave="{D814E9D1-B5E4-4550-A969-B24FA80365EA}"/>
  <bookViews>
    <workbookView xWindow="77595" yWindow="1605" windowWidth="38400" windowHeight="23070" xr2:uid="{27D5552E-5046-43E8-B6E9-0E960D3BAA76}"/>
  </bookViews>
  <sheets>
    <sheet name="Sheet1" sheetId="1" r:id="rId1"/>
  </sheets>
  <definedNames>
    <definedName name="_xlnm.Print_Area" localSheetId="0">Sheet1!$A$1:$L$81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11" i="1"/>
  <c r="G72" i="1" l="1"/>
  <c r="G64" i="1"/>
  <c r="G68" i="1"/>
  <c r="G59" i="1"/>
  <c r="G51" i="1"/>
  <c r="G30" i="1"/>
  <c r="G24" i="1"/>
  <c r="G15" i="1"/>
  <c r="G74" i="1" l="1"/>
  <c r="G17" i="1"/>
  <c r="G76" i="1" l="1"/>
  <c r="G81" i="1" s="1"/>
</calcChain>
</file>

<file path=xl/sharedStrings.xml><?xml version="1.0" encoding="utf-8"?>
<sst xmlns="http://schemas.openxmlformats.org/spreadsheetml/2006/main" count="71" uniqueCount="61">
  <si>
    <t>AZBO</t>
  </si>
  <si>
    <t>Non-Profit Income</t>
  </si>
  <si>
    <t>Exhibitor Fees</t>
  </si>
  <si>
    <t>Raffle</t>
  </si>
  <si>
    <t>Registrations</t>
  </si>
  <si>
    <t>Sponsors</t>
  </si>
  <si>
    <t>Sales</t>
  </si>
  <si>
    <t>5001 Merchandise</t>
  </si>
  <si>
    <t xml:space="preserve">Sub-Total </t>
  </si>
  <si>
    <t>REVENUE</t>
  </si>
  <si>
    <t>EXPENDITURES</t>
  </si>
  <si>
    <t>2023 BUDGET</t>
  </si>
  <si>
    <t>Advertising</t>
  </si>
  <si>
    <t>Web Site Fees</t>
  </si>
  <si>
    <t>Sub-Total</t>
  </si>
  <si>
    <t>Bank Charges</t>
  </si>
  <si>
    <t>Authorize.Net Fees</t>
  </si>
  <si>
    <t>Bank Charges, Fees, &amp; Taxes</t>
  </si>
  <si>
    <t>Memberships &amp; Sponsorships</t>
  </si>
  <si>
    <t>Contributions &amp; Sponsorships</t>
  </si>
  <si>
    <t>Memberships</t>
  </si>
  <si>
    <t>Member Meetings &amp; Events</t>
  </si>
  <si>
    <t>Awards</t>
  </si>
  <si>
    <t>Event Supplies</t>
  </si>
  <si>
    <t>ABM</t>
  </si>
  <si>
    <t>Facilities</t>
  </si>
  <si>
    <t>Lodging</t>
  </si>
  <si>
    <t>ICC ABM</t>
  </si>
  <si>
    <t>Travel Reimbursements</t>
  </si>
  <si>
    <t>Region XI</t>
  </si>
  <si>
    <t>Golf Tournament</t>
  </si>
  <si>
    <t xml:space="preserve"> Instructors</t>
  </si>
  <si>
    <t>Merchandise</t>
  </si>
  <si>
    <t>Office Expense</t>
  </si>
  <si>
    <t>Capital Equipment</t>
  </si>
  <si>
    <t>Office Supplies</t>
  </si>
  <si>
    <t>On-Line Communication</t>
  </si>
  <si>
    <t>Printing</t>
  </si>
  <si>
    <t>Uncategorized Expense</t>
  </si>
  <si>
    <t>Professional Services</t>
  </si>
  <si>
    <t>Accounting Fees</t>
  </si>
  <si>
    <t>Taxes</t>
  </si>
  <si>
    <t>Insurance</t>
  </si>
  <si>
    <t>Executive Secretary Contract</t>
  </si>
  <si>
    <t>Contract Services</t>
  </si>
  <si>
    <t>Rental Fees</t>
  </si>
  <si>
    <t>Storage</t>
  </si>
  <si>
    <t>TOTAL REVENUE</t>
  </si>
  <si>
    <t>TOTAL EXPENDITURES</t>
  </si>
  <si>
    <t>NET OPERATING REVENUE</t>
  </si>
  <si>
    <t>NET OTHER REVENUE</t>
  </si>
  <si>
    <t>Interst Earned From Checking</t>
  </si>
  <si>
    <t>NET REVENUE</t>
  </si>
  <si>
    <t>Event Squid</t>
  </si>
  <si>
    <t>Chair &amp; Vice Chair</t>
  </si>
  <si>
    <t>3 GLE, Hotel, per diem</t>
  </si>
  <si>
    <t>ABM 9 Officers &amp; Board 3 nights</t>
  </si>
  <si>
    <t>Speakers</t>
  </si>
  <si>
    <t xml:space="preserve"> Advertising &amp; Promotion</t>
  </si>
  <si>
    <t>8625 ABM</t>
  </si>
  <si>
    <t>Committees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</si>
</sst>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0" xfId="1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44" fontId="3" fillId="0" borderId="0" xfId="1" applyNumberFormat="1" applyFont="1"/>
    <xf numFmtId="44" fontId="5" fillId="0" borderId="0" xfId="1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454F-ADF1-432D-83A3-CA83F8BA49E7}">
  <dimension ref="A1:L81"/>
  <sheetViews>
    <sheetView tabSelected="1" topLeftCell="A18" workbookViewId="0">
      <selection activeCell="G58" sqref="G58"/>
    </sheetView>
  </sheetViews>
  <sheetFormatPr defaultRowHeight="15.75" x14ac:dyDescent="0.25"/>
  <cols>
    <col min="1" max="6" width="9.140625" style="1"/>
    <col min="7" max="7" width="17.42578125" style="2" customWidth="1"/>
    <col min="8" max="16384" width="9.140625" style="1"/>
  </cols>
  <sheetData>
    <row r="1" spans="1:12" ht="20.2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0.25" x14ac:dyDescent="0.3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2" ht="18.75" x14ac:dyDescent="0.3">
      <c r="A4" s="5" t="s">
        <v>9</v>
      </c>
    </row>
    <row r="5" spans="1:12" x14ac:dyDescent="0.25">
      <c r="B5" s="1">
        <v>4000</v>
      </c>
      <c r="C5" s="1" t="s">
        <v>1</v>
      </c>
    </row>
    <row r="6" spans="1:12" x14ac:dyDescent="0.25">
      <c r="C6" s="1">
        <v>4002</v>
      </c>
      <c r="D6" s="1" t="s">
        <v>2</v>
      </c>
      <c r="G6" s="2">
        <v>6000</v>
      </c>
    </row>
    <row r="7" spans="1:12" x14ac:dyDescent="0.25">
      <c r="C7" s="1">
        <v>4004</v>
      </c>
      <c r="D7" s="1" t="s">
        <v>3</v>
      </c>
      <c r="G7" s="2">
        <v>1000</v>
      </c>
    </row>
    <row r="8" spans="1:12" x14ac:dyDescent="0.25">
      <c r="C8" s="1">
        <v>4005</v>
      </c>
      <c r="D8" s="1" t="s">
        <v>4</v>
      </c>
      <c r="G8" s="2">
        <v>288625</v>
      </c>
      <c r="I8" s="1" t="s">
        <v>59</v>
      </c>
    </row>
    <row r="9" spans="1:12" x14ac:dyDescent="0.25">
      <c r="C9" s="1">
        <v>4007</v>
      </c>
      <c r="D9" s="1" t="s">
        <v>5</v>
      </c>
      <c r="G9" s="2">
        <v>60000</v>
      </c>
    </row>
    <row r="10" spans="1:12" x14ac:dyDescent="0.25">
      <c r="C10" s="1">
        <v>4008</v>
      </c>
      <c r="D10" s="1" t="s">
        <v>30</v>
      </c>
      <c r="G10" s="2">
        <v>2250</v>
      </c>
    </row>
    <row r="11" spans="1:12" x14ac:dyDescent="0.25">
      <c r="B11" s="1">
        <v>4000</v>
      </c>
      <c r="C11" s="1" t="s">
        <v>8</v>
      </c>
      <c r="G11" s="3">
        <f>SUM(G6:G8)+SUM(G9:G9)</f>
        <v>355625</v>
      </c>
    </row>
    <row r="13" spans="1:12" x14ac:dyDescent="0.25">
      <c r="B13" s="1">
        <v>5000</v>
      </c>
      <c r="C13" s="1" t="s">
        <v>6</v>
      </c>
    </row>
    <row r="14" spans="1:12" x14ac:dyDescent="0.25">
      <c r="C14" s="1" t="s">
        <v>7</v>
      </c>
      <c r="G14" s="2">
        <v>500</v>
      </c>
    </row>
    <row r="15" spans="1:12" x14ac:dyDescent="0.25">
      <c r="B15" s="1">
        <v>5000</v>
      </c>
      <c r="C15" s="1" t="s">
        <v>8</v>
      </c>
      <c r="G15" s="3">
        <f t="shared" ref="G15" si="0">SUM(G14)</f>
        <v>500</v>
      </c>
    </row>
    <row r="17" spans="1:9" ht="18.75" x14ac:dyDescent="0.3">
      <c r="B17" s="4" t="s">
        <v>47</v>
      </c>
      <c r="G17" s="8">
        <f t="shared" ref="G17" si="1">SUM(G11+G15)</f>
        <v>356125</v>
      </c>
    </row>
    <row r="20" spans="1:9" ht="18.75" x14ac:dyDescent="0.3">
      <c r="A20" s="5" t="s">
        <v>10</v>
      </c>
    </row>
    <row r="21" spans="1:9" x14ac:dyDescent="0.25">
      <c r="B21" s="1">
        <v>6010</v>
      </c>
      <c r="C21" s="1" t="s">
        <v>58</v>
      </c>
    </row>
    <row r="22" spans="1:9" x14ac:dyDescent="0.25">
      <c r="C22" s="1">
        <v>6011</v>
      </c>
      <c r="D22" s="1" t="s">
        <v>12</v>
      </c>
      <c r="G22" s="2">
        <v>11200</v>
      </c>
      <c r="I22" s="1" t="s">
        <v>53</v>
      </c>
    </row>
    <row r="23" spans="1:9" x14ac:dyDescent="0.25">
      <c r="C23" s="1">
        <v>6012</v>
      </c>
      <c r="D23" s="1" t="s">
        <v>13</v>
      </c>
      <c r="G23" s="2">
        <v>640</v>
      </c>
    </row>
    <row r="24" spans="1:9" x14ac:dyDescent="0.25">
      <c r="B24" s="1">
        <v>6010</v>
      </c>
      <c r="C24" s="1" t="s">
        <v>14</v>
      </c>
      <c r="G24" s="3">
        <f t="shared" ref="G24" si="2">SUM(G22:G23)</f>
        <v>11840</v>
      </c>
    </row>
    <row r="26" spans="1:9" x14ac:dyDescent="0.25">
      <c r="B26" s="9">
        <v>6020</v>
      </c>
      <c r="C26" s="1" t="s">
        <v>17</v>
      </c>
    </row>
    <row r="27" spans="1:9" x14ac:dyDescent="0.25">
      <c r="C27" s="1">
        <v>6021</v>
      </c>
      <c r="D27" s="1" t="s">
        <v>15</v>
      </c>
      <c r="G27" s="2">
        <v>9800</v>
      </c>
    </row>
    <row r="28" spans="1:9" x14ac:dyDescent="0.25">
      <c r="C28" s="1">
        <v>6022</v>
      </c>
      <c r="D28" s="1" t="s">
        <v>16</v>
      </c>
      <c r="G28" s="2">
        <v>3000</v>
      </c>
    </row>
    <row r="29" spans="1:9" x14ac:dyDescent="0.25">
      <c r="C29" s="1">
        <v>6023</v>
      </c>
      <c r="D29" s="1" t="s">
        <v>41</v>
      </c>
      <c r="G29" s="2">
        <v>4000</v>
      </c>
    </row>
    <row r="30" spans="1:9" x14ac:dyDescent="0.25">
      <c r="B30" s="1">
        <v>6020</v>
      </c>
      <c r="C30" s="1" t="s">
        <v>14</v>
      </c>
      <c r="G30" s="3">
        <f>SUM(G27:G28)</f>
        <v>12800</v>
      </c>
    </row>
    <row r="32" spans="1:9" x14ac:dyDescent="0.25">
      <c r="B32" s="1">
        <v>6030</v>
      </c>
      <c r="C32" s="1" t="s">
        <v>18</v>
      </c>
    </row>
    <row r="33" spans="2:9" x14ac:dyDescent="0.25">
      <c r="C33" s="1">
        <v>6031</v>
      </c>
      <c r="D33" s="1" t="s">
        <v>19</v>
      </c>
      <c r="G33" s="2">
        <v>13000</v>
      </c>
      <c r="I33" s="1" t="s">
        <v>55</v>
      </c>
    </row>
    <row r="34" spans="2:9" x14ac:dyDescent="0.25">
      <c r="C34" s="1">
        <v>6032</v>
      </c>
      <c r="D34" s="1" t="s">
        <v>20</v>
      </c>
      <c r="G34" s="2">
        <v>150</v>
      </c>
      <c r="I34" s="1" t="s">
        <v>29</v>
      </c>
    </row>
    <row r="35" spans="2:9" x14ac:dyDescent="0.25">
      <c r="C35" s="1">
        <v>6033</v>
      </c>
      <c r="D35" s="1" t="s">
        <v>60</v>
      </c>
      <c r="G35" s="2">
        <v>6000</v>
      </c>
    </row>
    <row r="36" spans="2:9" x14ac:dyDescent="0.25">
      <c r="B36" s="1">
        <v>6030</v>
      </c>
      <c r="C36" s="1" t="s">
        <v>14</v>
      </c>
      <c r="G36" s="3">
        <f>SUM(G33:G35)</f>
        <v>19150</v>
      </c>
    </row>
    <row r="38" spans="2:9" x14ac:dyDescent="0.25">
      <c r="B38" s="1">
        <v>6040</v>
      </c>
      <c r="C38" s="1" t="s">
        <v>21</v>
      </c>
    </row>
    <row r="39" spans="2:9" x14ac:dyDescent="0.25">
      <c r="C39" s="1">
        <v>6041</v>
      </c>
      <c r="D39" s="1" t="s">
        <v>22</v>
      </c>
      <c r="G39" s="2">
        <v>1700</v>
      </c>
    </row>
    <row r="40" spans="2:9" x14ac:dyDescent="0.25">
      <c r="C40" s="1">
        <v>6042</v>
      </c>
      <c r="D40" s="1" t="s">
        <v>23</v>
      </c>
      <c r="G40" s="2">
        <v>200</v>
      </c>
    </row>
    <row r="41" spans="2:9" x14ac:dyDescent="0.25">
      <c r="C41" s="1">
        <v>6043</v>
      </c>
      <c r="D41" s="1" t="s">
        <v>25</v>
      </c>
      <c r="G41" s="2">
        <v>150000</v>
      </c>
    </row>
    <row r="42" spans="2:9" x14ac:dyDescent="0.25">
      <c r="C42" s="1">
        <v>6045</v>
      </c>
      <c r="D42" s="1" t="s">
        <v>31</v>
      </c>
      <c r="G42" s="2">
        <v>35000</v>
      </c>
    </row>
    <row r="43" spans="2:9" x14ac:dyDescent="0.25">
      <c r="C43" s="1">
        <v>6046</v>
      </c>
      <c r="D43" s="1" t="s">
        <v>26</v>
      </c>
      <c r="G43" s="2">
        <v>4500</v>
      </c>
      <c r="I43" s="1" t="s">
        <v>56</v>
      </c>
    </row>
    <row r="44" spans="2:9" x14ac:dyDescent="0.25">
      <c r="C44" s="1">
        <v>6047</v>
      </c>
      <c r="D44" s="1" t="s">
        <v>57</v>
      </c>
    </row>
    <row r="45" spans="2:9" x14ac:dyDescent="0.25">
      <c r="D45" s="1">
        <v>6047.1</v>
      </c>
      <c r="E45" s="1" t="s">
        <v>24</v>
      </c>
      <c r="G45" s="2">
        <v>4500</v>
      </c>
    </row>
    <row r="46" spans="2:9" x14ac:dyDescent="0.25">
      <c r="C46" s="1">
        <v>6048</v>
      </c>
      <c r="D46" s="1" t="s">
        <v>28</v>
      </c>
    </row>
    <row r="47" spans="2:9" x14ac:dyDescent="0.25">
      <c r="D47" s="1">
        <v>6048.1</v>
      </c>
      <c r="E47" s="1" t="s">
        <v>27</v>
      </c>
      <c r="G47" s="2">
        <v>7000</v>
      </c>
      <c r="I47" s="1" t="s">
        <v>54</v>
      </c>
    </row>
    <row r="48" spans="2:9" x14ac:dyDescent="0.25">
      <c r="D48" s="1">
        <v>6048.2</v>
      </c>
      <c r="E48" s="1" t="s">
        <v>29</v>
      </c>
      <c r="G48" s="2">
        <v>500</v>
      </c>
    </row>
    <row r="49" spans="2:7" x14ac:dyDescent="0.25">
      <c r="C49" s="1">
        <v>6049</v>
      </c>
      <c r="D49" s="1" t="s">
        <v>30</v>
      </c>
      <c r="G49" s="2">
        <v>7000</v>
      </c>
    </row>
    <row r="50" spans="2:7" x14ac:dyDescent="0.25">
      <c r="C50" s="1">
        <v>6050</v>
      </c>
      <c r="D50" s="1" t="s">
        <v>32</v>
      </c>
      <c r="G50" s="2">
        <v>1000</v>
      </c>
    </row>
    <row r="51" spans="2:7" x14ac:dyDescent="0.25">
      <c r="B51" s="1">
        <v>6040</v>
      </c>
      <c r="C51" s="1" t="s">
        <v>14</v>
      </c>
      <c r="G51" s="3">
        <f>SUM(G39:G50)</f>
        <v>211400</v>
      </c>
    </row>
    <row r="53" spans="2:7" x14ac:dyDescent="0.25">
      <c r="B53" s="1">
        <v>6050</v>
      </c>
      <c r="C53" s="1" t="s">
        <v>33</v>
      </c>
    </row>
    <row r="54" spans="2:7" x14ac:dyDescent="0.25">
      <c r="C54" s="1">
        <v>6051</v>
      </c>
      <c r="D54" s="1" t="s">
        <v>34</v>
      </c>
      <c r="G54" s="2">
        <v>500</v>
      </c>
    </row>
    <row r="55" spans="2:7" x14ac:dyDescent="0.25">
      <c r="C55" s="1">
        <v>6052</v>
      </c>
      <c r="D55" s="1" t="s">
        <v>35</v>
      </c>
      <c r="G55" s="2">
        <v>200</v>
      </c>
    </row>
    <row r="56" spans="2:7" x14ac:dyDescent="0.25">
      <c r="C56" s="1">
        <v>6053</v>
      </c>
      <c r="D56" s="1" t="s">
        <v>36</v>
      </c>
      <c r="G56" s="2">
        <v>2750</v>
      </c>
    </row>
    <row r="57" spans="2:7" x14ac:dyDescent="0.25">
      <c r="C57" s="1">
        <v>6054</v>
      </c>
      <c r="D57" s="1" t="s">
        <v>37</v>
      </c>
      <c r="G57" s="2">
        <v>500</v>
      </c>
    </row>
    <row r="58" spans="2:7" x14ac:dyDescent="0.25">
      <c r="C58" s="1">
        <v>6056</v>
      </c>
      <c r="D58" s="1" t="s">
        <v>38</v>
      </c>
      <c r="G58" s="2">
        <v>15000</v>
      </c>
    </row>
    <row r="59" spans="2:7" x14ac:dyDescent="0.25">
      <c r="B59" s="1">
        <v>6050</v>
      </c>
      <c r="C59" s="1" t="s">
        <v>14</v>
      </c>
      <c r="G59" s="3">
        <f>SUM(G54:G58)</f>
        <v>18950</v>
      </c>
    </row>
    <row r="61" spans="2:7" x14ac:dyDescent="0.25">
      <c r="B61" s="1">
        <v>6060</v>
      </c>
      <c r="C61" s="1" t="s">
        <v>39</v>
      </c>
    </row>
    <row r="62" spans="2:7" x14ac:dyDescent="0.25">
      <c r="C62" s="1">
        <v>6061</v>
      </c>
      <c r="D62" s="1" t="s">
        <v>40</v>
      </c>
      <c r="G62" s="2">
        <v>1000</v>
      </c>
    </row>
    <row r="63" spans="2:7" x14ac:dyDescent="0.25">
      <c r="C63" s="1">
        <v>6063</v>
      </c>
      <c r="D63" s="1" t="s">
        <v>42</v>
      </c>
      <c r="G63" s="2">
        <v>1000</v>
      </c>
    </row>
    <row r="64" spans="2:7" x14ac:dyDescent="0.25">
      <c r="B64" s="1">
        <v>6060</v>
      </c>
      <c r="C64" s="1" t="s">
        <v>14</v>
      </c>
      <c r="G64" s="3">
        <f>SUM(G62:G63)</f>
        <v>2000</v>
      </c>
    </row>
    <row r="66" spans="1:7" x14ac:dyDescent="0.25">
      <c r="B66" s="1">
        <v>6070</v>
      </c>
      <c r="C66" s="1" t="s">
        <v>43</v>
      </c>
    </row>
    <row r="67" spans="1:7" x14ac:dyDescent="0.25">
      <c r="C67" s="1">
        <v>6071</v>
      </c>
      <c r="D67" s="1" t="s">
        <v>44</v>
      </c>
      <c r="G67" s="2">
        <v>33000</v>
      </c>
    </row>
    <row r="68" spans="1:7" x14ac:dyDescent="0.25">
      <c r="B68" s="1">
        <v>6070</v>
      </c>
      <c r="C68" s="1" t="s">
        <v>14</v>
      </c>
      <c r="G68" s="3">
        <f>SUM(G65:G67)</f>
        <v>33000</v>
      </c>
    </row>
    <row r="70" spans="1:7" x14ac:dyDescent="0.25">
      <c r="B70" s="1">
        <v>6080</v>
      </c>
      <c r="C70" s="1" t="s">
        <v>45</v>
      </c>
    </row>
    <row r="71" spans="1:7" x14ac:dyDescent="0.25">
      <c r="C71" s="1">
        <v>6081</v>
      </c>
      <c r="D71" s="1" t="s">
        <v>46</v>
      </c>
      <c r="G71" s="2">
        <v>1250</v>
      </c>
    </row>
    <row r="72" spans="1:7" x14ac:dyDescent="0.25">
      <c r="B72" s="1">
        <v>6080</v>
      </c>
      <c r="C72" s="1" t="s">
        <v>14</v>
      </c>
      <c r="G72" s="3">
        <f>SUM(G69:G71)</f>
        <v>1250</v>
      </c>
    </row>
    <row r="74" spans="1:7" ht="18.75" x14ac:dyDescent="0.3">
      <c r="B74" s="5" t="s">
        <v>48</v>
      </c>
      <c r="G74" s="8">
        <f>G24+G30+G36+G51+G59+G64+G68+G72</f>
        <v>310390</v>
      </c>
    </row>
    <row r="76" spans="1:7" ht="18.75" x14ac:dyDescent="0.3">
      <c r="A76" s="5" t="s">
        <v>49</v>
      </c>
      <c r="G76" s="8">
        <f>G17-G74</f>
        <v>45735</v>
      </c>
    </row>
    <row r="78" spans="1:7" ht="18.75" x14ac:dyDescent="0.3">
      <c r="A78" s="5" t="s">
        <v>50</v>
      </c>
    </row>
    <row r="79" spans="1:7" x14ac:dyDescent="0.25">
      <c r="B79" s="1">
        <v>4010</v>
      </c>
      <c r="C79" s="1" t="s">
        <v>51</v>
      </c>
      <c r="G79" s="2">
        <v>10</v>
      </c>
    </row>
    <row r="81" spans="1:7" ht="20.25" x14ac:dyDescent="0.3">
      <c r="A81" s="6" t="s">
        <v>52</v>
      </c>
      <c r="G81" s="7">
        <f t="shared" ref="G81" si="3">G76+G79</f>
        <v>45745</v>
      </c>
    </row>
  </sheetData>
  <mergeCells count="2">
    <mergeCell ref="A1:L1"/>
    <mergeCell ref="A2:L2"/>
  </mergeCells>
  <printOptions gridLines="1"/>
  <pageMargins left="1" right="0.5" top="0.5" bottom="0.5" header="0.3" footer="0.3"/>
  <pageSetup paperSize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Steve</dc:creator>
  <cp:lastModifiedBy>White, Steve</cp:lastModifiedBy>
  <cp:lastPrinted>2022-09-22T16:39:09Z</cp:lastPrinted>
  <dcterms:created xsi:type="dcterms:W3CDTF">2022-09-10T17:43:29Z</dcterms:created>
  <dcterms:modified xsi:type="dcterms:W3CDTF">2022-09-28T21:59:13Z</dcterms:modified>
</cp:coreProperties>
</file>